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7\AppData\Local\rubicon\Acta Nova Client\Data\779568082\"/>
    </mc:Choice>
  </mc:AlternateContent>
  <xr:revisionPtr revIDLastSave="0" documentId="13_ncr:1_{14B2274E-534C-4775-A8E2-314ACCB438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04-2022" sheetId="12313" r:id="rId1"/>
    <sheet name="1990-2003" sheetId="12314" r:id="rId2"/>
  </sheets>
  <definedNames>
    <definedName name="_xlnm.Print_Area" localSheetId="0">'2004-2022'!$A$1:$G$47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2313" l="1"/>
  <c r="T36" i="12313"/>
  <c r="T26" i="12313"/>
  <c r="T19" i="12313"/>
  <c r="T14" i="12313"/>
  <c r="T8" i="12313"/>
  <c r="T7" i="12313"/>
  <c r="T5" i="12313" s="1"/>
  <c r="S19" i="12313" l="1"/>
  <c r="R19" i="12313" l="1"/>
  <c r="B35" i="12314"/>
  <c r="B36" i="12313"/>
  <c r="B34" i="12313"/>
  <c r="B7" i="12313"/>
</calcChain>
</file>

<file path=xl/sharedStrings.xml><?xml version="1.0" encoding="utf-8"?>
<sst xmlns="http://schemas.openxmlformats.org/spreadsheetml/2006/main" count="126" uniqueCount="108">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</sst>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14" fillId="0" borderId="0"/>
    <xf numFmtId="0" fontId="15" fillId="0" borderId="0"/>
    <xf numFmtId="0" fontId="13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66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67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3" borderId="0" xfId="0" applyFont="1" applyFill="1"/>
    <xf numFmtId="0" fontId="6" fillId="3" borderId="0" xfId="0" applyFont="1" applyFill="1"/>
    <xf numFmtId="0" fontId="9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8">
    <cellStyle name="Normal_Bz2002t33_haupt" xfId="2" xr:uid="{00000000-0005-0000-0000-000000000000}"/>
    <cellStyle name="SAPBEXaggData" xfId="15" xr:uid="{00000000-0005-0000-0000-000001000000}"/>
    <cellStyle name="SAPBEXaggDataEmph" xfId="20" xr:uid="{00000000-0005-0000-0000-000002000000}"/>
    <cellStyle name="SAPBEXaggItem" xfId="21" xr:uid="{00000000-0005-0000-0000-000003000000}"/>
    <cellStyle name="SAPBEXaggItemX" xfId="22" xr:uid="{00000000-0005-0000-0000-000004000000}"/>
    <cellStyle name="SAPBEXchaText" xfId="6" xr:uid="{00000000-0005-0000-0000-000005000000}"/>
    <cellStyle name="SAPBEXexcBad7" xfId="23" xr:uid="{00000000-0005-0000-0000-000006000000}"/>
    <cellStyle name="SAPBEXexcBad8" xfId="24" xr:uid="{00000000-0005-0000-0000-000007000000}"/>
    <cellStyle name="SAPBEXexcBad9" xfId="25" xr:uid="{00000000-0005-0000-0000-000008000000}"/>
    <cellStyle name="SAPBEXexcCritical4" xfId="26" xr:uid="{00000000-0005-0000-0000-000009000000}"/>
    <cellStyle name="SAPBEXexcCritical5" xfId="27" xr:uid="{00000000-0005-0000-0000-00000A000000}"/>
    <cellStyle name="SAPBEXexcCritical6" xfId="28" xr:uid="{00000000-0005-0000-0000-00000B000000}"/>
    <cellStyle name="SAPBEXexcGood1" xfId="29" xr:uid="{00000000-0005-0000-0000-00000C000000}"/>
    <cellStyle name="SAPBEXexcGood2" xfId="30" xr:uid="{00000000-0005-0000-0000-00000D000000}"/>
    <cellStyle name="SAPBEXexcGood3" xfId="31" xr:uid="{00000000-0005-0000-0000-00000E000000}"/>
    <cellStyle name="SAPBEXfilterDrill" xfId="8" xr:uid="{00000000-0005-0000-0000-00000F000000}"/>
    <cellStyle name="SAPBEXfilterItem" xfId="7" xr:uid="{00000000-0005-0000-0000-000010000000}"/>
    <cellStyle name="SAPBEXfilterText" xfId="32" xr:uid="{00000000-0005-0000-0000-000011000000}"/>
    <cellStyle name="SAPBEXformats" xfId="12" xr:uid="{00000000-0005-0000-0000-000012000000}"/>
    <cellStyle name="SAPBEXheaderItem" xfId="10" xr:uid="{00000000-0005-0000-0000-000013000000}"/>
    <cellStyle name="SAPBEXheaderItem 2" xfId="45" xr:uid="{00000000-0005-0000-0000-000014000000}"/>
    <cellStyle name="SAPBEXheaderItem 3" xfId="54" xr:uid="{00000000-0005-0000-0000-000015000000}"/>
    <cellStyle name="SAPBEXheaderText" xfId="9" xr:uid="{00000000-0005-0000-0000-000016000000}"/>
    <cellStyle name="SAPBEXheaderText 2" xfId="44" xr:uid="{00000000-0005-0000-0000-000017000000}"/>
    <cellStyle name="SAPBEXheaderText 3" xfId="55" xr:uid="{00000000-0005-0000-0000-000018000000}"/>
    <cellStyle name="SAPBEXHLevel0" xfId="13" xr:uid="{00000000-0005-0000-0000-000019000000}"/>
    <cellStyle name="SAPBEXHLevel0 2" xfId="46" xr:uid="{00000000-0005-0000-0000-00001A000000}"/>
    <cellStyle name="SAPBEXHLevel0 3" xfId="53" xr:uid="{00000000-0005-0000-0000-00001B000000}"/>
    <cellStyle name="SAPBEXHLevel0X" xfId="33" xr:uid="{00000000-0005-0000-0000-00001C000000}"/>
    <cellStyle name="SAPBEXHLevel0X 2" xfId="57" xr:uid="{00000000-0005-0000-0000-00001D000000}"/>
    <cellStyle name="SAPBEXHLevel1" xfId="16" xr:uid="{00000000-0005-0000-0000-00001E000000}"/>
    <cellStyle name="SAPBEXHLevel1 2" xfId="47" xr:uid="{00000000-0005-0000-0000-00001F000000}"/>
    <cellStyle name="SAPBEXHLevel1 3" xfId="52" xr:uid="{00000000-0005-0000-0000-000020000000}"/>
    <cellStyle name="SAPBEXHLevel1X" xfId="34" xr:uid="{00000000-0005-0000-0000-000021000000}"/>
    <cellStyle name="SAPBEXHLevel1X 2" xfId="58" xr:uid="{00000000-0005-0000-0000-000022000000}"/>
    <cellStyle name="SAPBEXHLevel2" xfId="17" xr:uid="{00000000-0005-0000-0000-000023000000}"/>
    <cellStyle name="SAPBEXHLevel2 2" xfId="48" xr:uid="{00000000-0005-0000-0000-000024000000}"/>
    <cellStyle name="SAPBEXHLevel2 3" xfId="51" xr:uid="{00000000-0005-0000-0000-000025000000}"/>
    <cellStyle name="SAPBEXHLevel2X" xfId="35" xr:uid="{00000000-0005-0000-0000-000026000000}"/>
    <cellStyle name="SAPBEXHLevel3" xfId="18" xr:uid="{00000000-0005-0000-0000-000027000000}"/>
    <cellStyle name="SAPBEXHLevel3 2" xfId="49" xr:uid="{00000000-0005-0000-0000-000028000000}"/>
    <cellStyle name="SAPBEXHLevel3 3" xfId="50" xr:uid="{00000000-0005-0000-0000-000029000000}"/>
    <cellStyle name="SAPBEXHLevel3X" xfId="36" xr:uid="{00000000-0005-0000-0000-00002A000000}"/>
    <cellStyle name="SAPBEXresData" xfId="37" xr:uid="{00000000-0005-0000-0000-00002B000000}"/>
    <cellStyle name="SAPBEXresDataEmph" xfId="38" xr:uid="{00000000-0005-0000-0000-00002C000000}"/>
    <cellStyle name="SAPBEXresItem" xfId="39" xr:uid="{00000000-0005-0000-0000-00002D000000}"/>
    <cellStyle name="SAPBEXresItemX" xfId="40" xr:uid="{00000000-0005-0000-0000-00002E000000}"/>
    <cellStyle name="SAPBEXstdData" xfId="19" xr:uid="{00000000-0005-0000-0000-00002F000000}"/>
    <cellStyle name="SAPBEXstdDataEmph" xfId="41" xr:uid="{00000000-0005-0000-0000-000030000000}"/>
    <cellStyle name="SAPBEXstdItem" xfId="14" xr:uid="{00000000-0005-0000-0000-000031000000}"/>
    <cellStyle name="SAPBEXstdItemX" xfId="11" xr:uid="{00000000-0005-0000-0000-000032000000}"/>
    <cellStyle name="SAPBEXtitle" xfId="5" xr:uid="{00000000-0005-0000-0000-000033000000}"/>
    <cellStyle name="SAPBEXtitle 2" xfId="43" xr:uid="{00000000-0005-0000-0000-000034000000}"/>
    <cellStyle name="SAPBEXtitle 3" xfId="56" xr:uid="{00000000-0005-0000-0000-000035000000}"/>
    <cellStyle name="SAPBEXundefined" xfId="42" xr:uid="{00000000-0005-0000-0000-000036000000}"/>
    <cellStyle name="SAPDataCell" xfId="73" xr:uid="{00000000-0005-0000-0000-000037000000}"/>
    <cellStyle name="SAPDimensionCell" xfId="70" xr:uid="{00000000-0005-0000-0000-000038000000}"/>
    <cellStyle name="SAPHierarchyCell1" xfId="75" xr:uid="{00000000-0005-0000-0000-000039000000}"/>
    <cellStyle name="SAPHierarchyCell2" xfId="76" xr:uid="{00000000-0005-0000-0000-00003A000000}"/>
    <cellStyle name="SAPHierarchyCell3" xfId="72" xr:uid="{00000000-0005-0000-0000-00003B000000}"/>
    <cellStyle name="SAPHierarchyCell4" xfId="74" xr:uid="{00000000-0005-0000-0000-00003C000000}"/>
    <cellStyle name="SAPMemberCellX" xfId="71" xr:uid="{00000000-0005-0000-0000-00003D000000}"/>
    <cellStyle name="Standard" xfId="0" builtinId="0"/>
    <cellStyle name="Standard 2" xfId="1" xr:uid="{00000000-0005-0000-0000-00003F000000}"/>
    <cellStyle name="Standard 2 2" xfId="59" xr:uid="{00000000-0005-0000-0000-000040000000}"/>
    <cellStyle name="Standard 3" xfId="4" xr:uid="{00000000-0005-0000-0000-000041000000}"/>
    <cellStyle name="Standard 3 2" xfId="60" xr:uid="{00000000-0005-0000-0000-000042000000}"/>
    <cellStyle name="Standard 3 2 2" xfId="61" xr:uid="{00000000-0005-0000-0000-000043000000}"/>
    <cellStyle name="Standard 3 2 2 2" xfId="66" xr:uid="{00000000-0005-0000-0000-000044000000}"/>
    <cellStyle name="Standard 3 2 3" xfId="62" xr:uid="{00000000-0005-0000-0000-000045000000}"/>
    <cellStyle name="Standard 3 3" xfId="68" xr:uid="{00000000-0005-0000-0000-000046000000}"/>
    <cellStyle name="Standard 3_Tab52" xfId="67" xr:uid="{00000000-0005-0000-0000-000047000000}"/>
    <cellStyle name="Standard 4" xfId="3" xr:uid="{00000000-0005-0000-0000-000048000000}"/>
    <cellStyle name="Standard 4 2" xfId="69" xr:uid="{00000000-0005-0000-0000-000049000000}"/>
    <cellStyle name="Standard 5" xfId="63" xr:uid="{00000000-0005-0000-0000-00004A000000}"/>
    <cellStyle name="Standard 6" xfId="77" xr:uid="{00000000-0005-0000-0000-00004B000000}"/>
    <cellStyle name="Standard 7" xfId="65" xr:uid="{00000000-0005-0000-0000-00004C000000}"/>
    <cellStyle name="Standard 8" xfId="64" xr:uid="{00000000-0005-0000-0000-00004D000000}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showGridLines="0" tabSelected="1" workbookViewId="0">
      <selection activeCell="T7" sqref="T7"/>
    </sheetView>
  </sheetViews>
  <sheetFormatPr baseColWidth="10" defaultColWidth="10.85546875" defaultRowHeight="12.75" x14ac:dyDescent="0.2"/>
  <cols>
    <col min="1" max="1" width="63.140625" style="32" customWidth="1"/>
    <col min="2" max="14" width="7.85546875" style="32" bestFit="1" customWidth="1"/>
    <col min="15" max="17" width="7.85546875" style="90" bestFit="1" customWidth="1"/>
    <col min="18" max="18" width="7.85546875" style="32" bestFit="1" customWidth="1"/>
    <col min="19" max="19" width="7.85546875" style="90" customWidth="1"/>
    <col min="20" max="20" width="7.85546875" style="32" customWidth="1"/>
    <col min="21" max="16384" width="10.85546875" style="32"/>
  </cols>
  <sheetData>
    <row r="1" spans="1:20" s="2" customFormat="1" ht="20.100000000000001" customHeight="1" x14ac:dyDescent="0.2">
      <c r="A1" s="1" t="s">
        <v>7</v>
      </c>
      <c r="B1" s="1"/>
      <c r="C1" s="1"/>
      <c r="O1" s="88"/>
      <c r="P1" s="88"/>
      <c r="Q1" s="88"/>
      <c r="S1" s="88"/>
    </row>
    <row r="2" spans="1:20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  <c r="O2" s="91">
        <v>2017</v>
      </c>
      <c r="P2" s="91">
        <v>2018</v>
      </c>
      <c r="Q2" s="91">
        <v>2019</v>
      </c>
      <c r="R2" s="91">
        <v>2020</v>
      </c>
      <c r="S2" s="91">
        <v>2021</v>
      </c>
      <c r="T2" s="91">
        <v>2022</v>
      </c>
    </row>
    <row r="3" spans="1:20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2"/>
      <c r="P3" s="92"/>
      <c r="Q3" s="92"/>
      <c r="R3" s="92"/>
      <c r="S3" s="92"/>
      <c r="T3" s="92"/>
    </row>
    <row r="4" spans="1:20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9"/>
      <c r="P4" s="89"/>
      <c r="Q4" s="89"/>
      <c r="R4" s="89"/>
      <c r="S4" s="89"/>
      <c r="T4" s="89"/>
    </row>
    <row r="5" spans="1:20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108">
        <v>3651974</v>
      </c>
      <c r="P5" s="98">
        <v>3639702</v>
      </c>
      <c r="Q5" s="108" t="s">
        <v>85</v>
      </c>
      <c r="R5" s="108">
        <v>3661530.7244724138</v>
      </c>
      <c r="S5" s="108">
        <v>3659791.7697390136</v>
      </c>
      <c r="T5" s="108">
        <f>T7+T26</f>
        <v>3658621.4561900198</v>
      </c>
    </row>
    <row r="6" spans="1:20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103"/>
      <c r="P6" s="93"/>
      <c r="Q6" s="103"/>
      <c r="R6" s="103"/>
      <c r="S6" s="103"/>
      <c r="T6" s="103"/>
    </row>
    <row r="7" spans="1:20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108">
        <v>3380693</v>
      </c>
      <c r="P7" s="98">
        <v>3365820</v>
      </c>
      <c r="Q7" s="108" t="s">
        <v>86</v>
      </c>
      <c r="R7" s="108">
        <v>3483864.87323</v>
      </c>
      <c r="S7" s="108">
        <v>3480280.1251025</v>
      </c>
      <c r="T7" s="108">
        <f>T8+T14+T19</f>
        <v>3487203.7010625</v>
      </c>
    </row>
    <row r="8" spans="1:20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108">
        <v>437553</v>
      </c>
      <c r="P8" s="98">
        <v>427990</v>
      </c>
      <c r="Q8" s="108" t="s">
        <v>87</v>
      </c>
      <c r="R8" s="108">
        <v>541036.51373000001</v>
      </c>
      <c r="S8" s="108">
        <v>534308.91836250003</v>
      </c>
      <c r="T8" s="108">
        <f>SUM(T9:T12)</f>
        <v>537986.26895249996</v>
      </c>
    </row>
    <row r="9" spans="1:20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  <c r="O9" s="105">
        <v>64817</v>
      </c>
      <c r="P9" s="95">
        <v>64983</v>
      </c>
      <c r="Q9" s="105" t="s">
        <v>88</v>
      </c>
      <c r="R9" s="105">
        <v>65195.490279999998</v>
      </c>
      <c r="S9" s="105">
        <v>64162.856110000001</v>
      </c>
      <c r="T9" s="105">
        <v>63851.30545</v>
      </c>
    </row>
    <row r="10" spans="1:20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105">
        <v>296273</v>
      </c>
      <c r="P10" s="95">
        <v>292990</v>
      </c>
      <c r="Q10" s="105" t="s">
        <v>89</v>
      </c>
      <c r="R10" s="105">
        <v>371905.49725000001</v>
      </c>
      <c r="S10" s="105">
        <v>381774</v>
      </c>
      <c r="T10" s="105">
        <v>387274</v>
      </c>
    </row>
    <row r="11" spans="1:20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105">
        <v>12288</v>
      </c>
      <c r="P11" s="95">
        <v>5283</v>
      </c>
      <c r="Q11" s="105" t="s">
        <v>90</v>
      </c>
      <c r="R11" s="105">
        <v>8443.4339999999993</v>
      </c>
      <c r="S11" s="105">
        <v>5674.3463499999998</v>
      </c>
      <c r="T11" s="105">
        <v>4711.4192499999999</v>
      </c>
    </row>
    <row r="12" spans="1:20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105">
        <v>64175</v>
      </c>
      <c r="P12" s="95">
        <v>64733</v>
      </c>
      <c r="Q12" s="105" t="s">
        <v>91</v>
      </c>
      <c r="R12" s="105">
        <v>95492.092199999999</v>
      </c>
      <c r="S12" s="105">
        <v>82697.7159025</v>
      </c>
      <c r="T12" s="105">
        <v>82149.544252499996</v>
      </c>
    </row>
    <row r="13" spans="1:20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106"/>
      <c r="P13" s="96"/>
      <c r="Q13" s="106"/>
      <c r="R13" s="106"/>
      <c r="S13" s="106"/>
      <c r="T13" s="106"/>
    </row>
    <row r="14" spans="1:20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108">
        <v>2806387</v>
      </c>
      <c r="P14" s="98">
        <v>2805385</v>
      </c>
      <c r="Q14" s="108" t="s">
        <v>92</v>
      </c>
      <c r="R14" s="108">
        <v>2811292.423</v>
      </c>
      <c r="S14" s="108"/>
      <c r="T14" s="108">
        <f>T15</f>
        <v>2811296.0753099998</v>
      </c>
    </row>
    <row r="15" spans="1:20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110">
        <v>2806387</v>
      </c>
      <c r="P15" s="100">
        <v>2805385</v>
      </c>
      <c r="Q15" s="110" t="s">
        <v>92</v>
      </c>
      <c r="R15" s="110">
        <v>2811292.423</v>
      </c>
      <c r="S15" s="110"/>
      <c r="T15" s="107">
        <v>2811296.0753099998</v>
      </c>
    </row>
    <row r="16" spans="1:20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110"/>
      <c r="P16" s="100"/>
      <c r="Q16" s="110"/>
      <c r="R16" s="110"/>
      <c r="S16" s="110">
        <v>2811288.73618</v>
      </c>
      <c r="T16" s="107"/>
    </row>
    <row r="17" spans="1:20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O17" s="110"/>
      <c r="P17" s="100"/>
      <c r="Q17" s="110"/>
      <c r="R17" s="110"/>
      <c r="S17" s="110">
        <v>2811288.73618</v>
      </c>
      <c r="T17" s="104"/>
    </row>
    <row r="18" spans="1:20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O18" s="104"/>
      <c r="P18" s="94"/>
      <c r="Q18" s="104"/>
      <c r="R18" s="104"/>
      <c r="S18" s="104"/>
      <c r="T18" s="104"/>
    </row>
    <row r="19" spans="1:20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  <c r="O19" s="108">
        <v>136752</v>
      </c>
      <c r="P19" s="98">
        <v>132445</v>
      </c>
      <c r="Q19" s="108" t="s">
        <v>93</v>
      </c>
      <c r="R19" s="108">
        <f>SUM(R20:R24)</f>
        <v>131535.93650000001</v>
      </c>
      <c r="S19" s="108">
        <f>SUM(S20:S24)</f>
        <v>134682.47056000002</v>
      </c>
      <c r="T19" s="108">
        <f>SUM(T20:T24)</f>
        <v>137921.35680000001</v>
      </c>
    </row>
    <row r="20" spans="1:20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  <c r="O20" s="105">
        <v>79668</v>
      </c>
      <c r="P20" s="95">
        <v>82200</v>
      </c>
      <c r="Q20" s="105" t="s">
        <v>94</v>
      </c>
      <c r="R20" s="105">
        <v>80599.899999999994</v>
      </c>
      <c r="S20" s="105">
        <v>84297.600000000006</v>
      </c>
      <c r="T20" s="105">
        <v>87038.3</v>
      </c>
    </row>
    <row r="21" spans="1:20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105">
        <v>6829</v>
      </c>
      <c r="P21" s="95">
        <v>939</v>
      </c>
      <c r="Q21" s="105">
        <v>-260</v>
      </c>
      <c r="R21" s="105">
        <v>440.33659999999998</v>
      </c>
      <c r="S21" s="105">
        <v>0</v>
      </c>
      <c r="T21" s="105">
        <v>0</v>
      </c>
    </row>
    <row r="22" spans="1:20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  <c r="O22" s="105">
        <v>257</v>
      </c>
      <c r="P22" s="95">
        <v>-1</v>
      </c>
      <c r="Q22" s="105">
        <v>167</v>
      </c>
      <c r="R22" s="105">
        <v>358.10760999999997</v>
      </c>
      <c r="S22" s="105">
        <v>0</v>
      </c>
      <c r="T22" s="105">
        <v>0</v>
      </c>
    </row>
    <row r="23" spans="1:20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105">
        <v>38379</v>
      </c>
      <c r="P23" s="95">
        <v>38495</v>
      </c>
      <c r="Q23" s="105" t="s">
        <v>95</v>
      </c>
      <c r="R23" s="105">
        <v>39465.592290000001</v>
      </c>
      <c r="S23" s="105">
        <v>39377.909060000005</v>
      </c>
      <c r="T23" s="105">
        <v>39867.3367</v>
      </c>
    </row>
    <row r="24" spans="1:20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105">
        <v>11620</v>
      </c>
      <c r="P24" s="95">
        <v>10813</v>
      </c>
      <c r="Q24" s="105" t="s">
        <v>96</v>
      </c>
      <c r="R24" s="105">
        <v>10672</v>
      </c>
      <c r="S24" s="105">
        <v>11006.961499999999</v>
      </c>
      <c r="T24" s="105">
        <v>11015.7201</v>
      </c>
    </row>
    <row r="25" spans="1:20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104"/>
      <c r="P25" s="94"/>
      <c r="Q25" s="104"/>
      <c r="R25" s="104"/>
      <c r="S25" s="104"/>
      <c r="T25" s="104"/>
    </row>
    <row r="26" spans="1:20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108">
        <v>271281</v>
      </c>
      <c r="P26" s="98">
        <v>273882</v>
      </c>
      <c r="Q26" s="108" t="s">
        <v>97</v>
      </c>
      <c r="R26" s="108">
        <v>177665.85124241398</v>
      </c>
      <c r="S26" s="108">
        <f>SUM(S27:S34)</f>
        <v>179511.64463651361</v>
      </c>
      <c r="T26" s="108">
        <f>SUM(T27:T34)</f>
        <v>171417.75512752001</v>
      </c>
    </row>
    <row r="27" spans="1:20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109">
        <v>51863</v>
      </c>
      <c r="P27" s="99">
        <v>53271</v>
      </c>
      <c r="Q27" s="109" t="s">
        <v>98</v>
      </c>
      <c r="R27" s="109">
        <v>55770.526247459595</v>
      </c>
      <c r="S27" s="109">
        <v>56765.649730150995</v>
      </c>
      <c r="T27" s="109">
        <v>51811.311000079993</v>
      </c>
    </row>
    <row r="28" spans="1:20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  <c r="O28" s="104"/>
      <c r="P28" s="94"/>
      <c r="Q28" s="104"/>
      <c r="R28" s="104"/>
      <c r="S28" s="104"/>
      <c r="T28" s="104"/>
    </row>
    <row r="29" spans="1:20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  <c r="O29" s="105">
        <v>2120</v>
      </c>
      <c r="P29" s="95">
        <v>1246</v>
      </c>
      <c r="Q29" s="105" t="s">
        <v>99</v>
      </c>
      <c r="R29" s="105">
        <v>1087.01025</v>
      </c>
      <c r="S29" s="104">
        <v>2308.01091</v>
      </c>
      <c r="T29" s="105">
        <v>1968.9943000000001</v>
      </c>
    </row>
    <row r="30" spans="1:20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  <c r="O30" s="109">
        <v>51838</v>
      </c>
      <c r="P30" s="99">
        <v>62492</v>
      </c>
      <c r="Q30" s="109" t="s">
        <v>100</v>
      </c>
      <c r="R30" s="109">
        <v>65604.43814788117</v>
      </c>
      <c r="S30" s="105">
        <v>66945.684440435201</v>
      </c>
      <c r="T30" s="109">
        <v>66803.684375259996</v>
      </c>
    </row>
    <row r="31" spans="1:20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  <c r="O31" s="109">
        <v>8185</v>
      </c>
      <c r="P31" s="99">
        <v>8257</v>
      </c>
      <c r="Q31" s="109" t="s">
        <v>101</v>
      </c>
      <c r="R31" s="109">
        <v>8701.6451595731978</v>
      </c>
      <c r="S31" s="109">
        <v>8922.7631059274008</v>
      </c>
      <c r="T31" s="109">
        <v>9119.1784126799994</v>
      </c>
    </row>
    <row r="32" spans="1:20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  <c r="O32" s="112">
        <v>94600</v>
      </c>
      <c r="P32" s="102">
        <v>94600</v>
      </c>
      <c r="Q32" s="112" t="s">
        <v>102</v>
      </c>
      <c r="R32" s="112" t="s">
        <v>102</v>
      </c>
      <c r="S32" s="109">
        <v>0</v>
      </c>
      <c r="T32" s="112">
        <v>0</v>
      </c>
    </row>
    <row r="33" spans="1:20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  <c r="O33" s="107">
        <v>63800</v>
      </c>
      <c r="P33" s="97">
        <v>54700</v>
      </c>
      <c r="Q33" s="107" t="s">
        <v>103</v>
      </c>
      <c r="R33" s="107">
        <v>47700</v>
      </c>
      <c r="S33" s="112">
        <v>46200</v>
      </c>
      <c r="T33" s="107">
        <v>43200</v>
      </c>
    </row>
    <row r="34" spans="1:20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  <c r="O34" s="104"/>
      <c r="P34" s="94"/>
      <c r="Q34" s="104"/>
      <c r="R34" s="104">
        <v>-1197.7685624999999</v>
      </c>
      <c r="S34" s="107">
        <v>-1630.4635499999999</v>
      </c>
      <c r="T34" s="104">
        <v>-1485.4129604999998</v>
      </c>
    </row>
    <row r="35" spans="1:20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  <c r="O35" s="104"/>
      <c r="P35" s="94"/>
      <c r="Q35" s="104"/>
      <c r="R35" s="104"/>
      <c r="S35" s="104"/>
      <c r="T35" s="104"/>
    </row>
    <row r="36" spans="1:20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  <c r="O36" s="111">
        <v>144082</v>
      </c>
      <c r="P36" s="101">
        <v>145366</v>
      </c>
      <c r="Q36" s="111" t="s">
        <v>104</v>
      </c>
      <c r="R36" s="111">
        <v>153888.58637389998</v>
      </c>
      <c r="S36" s="111">
        <v>157217.63986830003</v>
      </c>
      <c r="T36" s="111">
        <f>SUM(T37:T39)</f>
        <v>159843.12116949999</v>
      </c>
    </row>
    <row r="37" spans="1:20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107">
        <v>81680</v>
      </c>
      <c r="P37" s="97">
        <v>82167</v>
      </c>
      <c r="Q37" s="107" t="s">
        <v>105</v>
      </c>
      <c r="R37" s="107">
        <v>87671.071602399985</v>
      </c>
      <c r="S37" s="107">
        <v>90969.222080799998</v>
      </c>
      <c r="T37" s="107">
        <v>94050.842989000012</v>
      </c>
    </row>
    <row r="38" spans="1:20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  <c r="O38" s="107">
        <v>55161</v>
      </c>
      <c r="P38" s="97">
        <v>55527</v>
      </c>
      <c r="Q38" s="107" t="s">
        <v>106</v>
      </c>
      <c r="R38" s="107">
        <v>58019.514771499998</v>
      </c>
      <c r="S38" s="107">
        <v>58054.247787500004</v>
      </c>
      <c r="T38" s="107">
        <v>57678.278180499998</v>
      </c>
    </row>
    <row r="39" spans="1:20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  <c r="O39" s="107">
        <v>7241</v>
      </c>
      <c r="P39" s="97">
        <v>7671</v>
      </c>
      <c r="Q39" s="107" t="s">
        <v>107</v>
      </c>
      <c r="R39" s="107">
        <v>8198</v>
      </c>
      <c r="S39" s="107">
        <v>8194.17</v>
      </c>
      <c r="T39" s="107">
        <v>8114</v>
      </c>
    </row>
    <row r="40" spans="1:20" s="2" customFormat="1" ht="12" customHeight="1" x14ac:dyDescent="0.2">
      <c r="A40" s="29"/>
      <c r="B40" s="29"/>
      <c r="C40" s="29"/>
      <c r="D40" s="30"/>
      <c r="E40" s="30"/>
      <c r="F40" s="30"/>
      <c r="O40" s="88"/>
      <c r="P40" s="88"/>
      <c r="Q40" s="88"/>
      <c r="S40" s="88"/>
    </row>
    <row r="41" spans="1:20" ht="12.75" customHeight="1" x14ac:dyDescent="0.2">
      <c r="A41" s="31" t="s">
        <v>33</v>
      </c>
      <c r="B41" s="31"/>
      <c r="C41" s="31"/>
      <c r="D41" s="31"/>
      <c r="E41" s="31"/>
      <c r="F41" s="31"/>
    </row>
    <row r="42" spans="1:20" ht="12.75" customHeight="1" x14ac:dyDescent="0.2">
      <c r="A42" s="31" t="s">
        <v>34</v>
      </c>
      <c r="B42" s="31"/>
      <c r="C42" s="31"/>
      <c r="D42" s="31"/>
      <c r="E42" s="31"/>
      <c r="F42" s="31"/>
    </row>
    <row r="43" spans="1:20" ht="12.75" customHeight="1" x14ac:dyDescent="0.2">
      <c r="A43" s="31" t="s">
        <v>35</v>
      </c>
      <c r="B43" s="31"/>
      <c r="C43" s="31"/>
      <c r="D43" s="31"/>
      <c r="E43" s="31"/>
      <c r="F43" s="31"/>
    </row>
    <row r="44" spans="1:20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20" ht="12.75" customHeight="1" x14ac:dyDescent="0.2">
      <c r="A45" s="31"/>
      <c r="B45" s="31"/>
      <c r="C45" s="31"/>
      <c r="D45" s="31"/>
      <c r="E45" s="31"/>
      <c r="F45" s="31"/>
    </row>
    <row r="46" spans="1:20" ht="12.75" customHeight="1" x14ac:dyDescent="0.2">
      <c r="B46" s="31"/>
      <c r="C46" s="31"/>
      <c r="D46" s="31"/>
      <c r="E46" s="33"/>
      <c r="F46" s="35"/>
    </row>
    <row r="47" spans="1:20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f"/>
    <f:field ref="objsubject" par="" edit="true" text=""/>
    <f:field ref="objcreatedby" par="" text="Bühlmann, Monique, BLW"/>
    <f:field ref="objcreatedat" par="" text="26.12.2018 11:43:52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f"/>
    <f:field ref="CHPRECONFIG_1_1001_Objektname" par="" edit="true" text="1_ausgaben_bund_fuer_landwirtschaft_und_ernaehrung_2004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7C53C9EB-1741-4089-90DC-0530F5B925CB}"/>
</file>

<file path=customXml/itemProps3.xml><?xml version="1.0" encoding="utf-8"?>
<ds:datastoreItem xmlns:ds="http://schemas.openxmlformats.org/officeDocument/2006/customXml" ds:itemID="{A99D9D92-A87F-474E-AFC4-A5ADE0B6B45F}"/>
</file>

<file path=customXml/itemProps4.xml><?xml version="1.0" encoding="utf-8"?>
<ds:datastoreItem xmlns:ds="http://schemas.openxmlformats.org/officeDocument/2006/customXml" ds:itemID="{6D49D5A3-696F-413F-8E32-0167119723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2004-2022</vt:lpstr>
      <vt:lpstr>1990-2003</vt:lpstr>
      <vt:lpstr>'2004-2022'!Druckbereich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Meier Thomas BLW</cp:lastModifiedBy>
  <cp:lastPrinted>2010-08-19T16:34:57Z</cp:lastPrinted>
  <dcterms:created xsi:type="dcterms:W3CDTF">2001-02-01T15:10:45Z</dcterms:created>
  <dcterms:modified xsi:type="dcterms:W3CDTF">2023-11-10T13:04:29Z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*COO.2101.101.2.1381660*</vt:lpwstr>
  </property>
  <property fmtid="{D5CDD505-2E9C-101B-9397-08002B2CF9AE}" pid="21" name="FSC#COOELAK@1.1001:RefBarCode">
    <vt:lpwstr>*COO.2101.101.3.1979539*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2018-12-26T11:43:52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